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webi ri\Faqe web\"/>
    </mc:Choice>
  </mc:AlternateContent>
  <xr:revisionPtr revIDLastSave="0" documentId="13_ncr:1_{6A08ADA6-0109-40E8-BA55-D5407558EEF1}" xr6:coauthVersionLast="36" xr6:coauthVersionMax="36" xr10:uidLastSave="{00000000-0000-0000-0000-000000000000}"/>
  <bookViews>
    <workbookView xWindow="0" yWindow="0" windowWidth="21045" windowHeight="10845" xr2:uid="{B00A4FDB-B920-4380-87E5-F87F944AB746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9" i="1" l="1"/>
  <c r="H27" i="1"/>
  <c r="G27" i="1"/>
  <c r="I27" i="1" s="1"/>
  <c r="C27" i="1"/>
  <c r="I26" i="1"/>
  <c r="F26" i="1"/>
  <c r="F29" i="1" s="1"/>
  <c r="E26" i="1"/>
  <c r="D26" i="1"/>
  <c r="C26" i="1"/>
  <c r="I25" i="1"/>
  <c r="I24" i="1"/>
  <c r="I23" i="1"/>
  <c r="H22" i="1"/>
  <c r="G22" i="1"/>
  <c r="I22" i="1" s="1"/>
  <c r="F22" i="1"/>
  <c r="F27" i="1" s="1"/>
  <c r="E22" i="1"/>
  <c r="E27" i="1" s="1"/>
  <c r="D22" i="1"/>
  <c r="D27" i="1" s="1"/>
  <c r="C22" i="1"/>
  <c r="I21" i="1"/>
  <c r="I20" i="1"/>
  <c r="I19" i="1"/>
  <c r="H18" i="1"/>
  <c r="H29" i="1" s="1"/>
  <c r="G18" i="1"/>
  <c r="F18" i="1"/>
  <c r="E18" i="1"/>
  <c r="E29" i="1" s="1"/>
  <c r="D18" i="1"/>
  <c r="D29" i="1" s="1"/>
  <c r="C18" i="1"/>
  <c r="C29" i="1" s="1"/>
  <c r="I17" i="1"/>
  <c r="I16" i="1"/>
  <c r="I15" i="1"/>
  <c r="I14" i="1"/>
  <c r="I13" i="1"/>
  <c r="I12" i="1"/>
  <c r="I11" i="1"/>
  <c r="I18" i="1" l="1"/>
  <c r="I29" i="1" s="1"/>
</calcChain>
</file>

<file path=xl/sharedStrings.xml><?xml version="1.0" encoding="utf-8"?>
<sst xmlns="http://schemas.openxmlformats.org/spreadsheetml/2006/main" count="56" uniqueCount="50">
  <si>
    <t>ANEKSI nr.2 "Raporti i Shpenzimeve  të Programit sipas Shpenzimeve"</t>
  </si>
  <si>
    <t>Periudha e Raportimit: JANAR - DHJETOR 2022      12  MUJORI  2022</t>
  </si>
  <si>
    <t>ne 000/leke</t>
  </si>
  <si>
    <t>Emri i Grupit</t>
  </si>
  <si>
    <t xml:space="preserve">Agjencia e Eficences per Energjine </t>
  </si>
  <si>
    <t>Kodi i Grupit</t>
  </si>
  <si>
    <t>06</t>
  </si>
  <si>
    <t>Programi</t>
  </si>
  <si>
    <t>Mbeshtetje per Energjine</t>
  </si>
  <si>
    <t>Kodi i Programit</t>
  </si>
  <si>
    <t>04320</t>
  </si>
  <si>
    <t>Art.</t>
  </si>
  <si>
    <t>Emertimi</t>
  </si>
  <si>
    <t>(1)</t>
  </si>
  <si>
    <t>(2)</t>
  </si>
  <si>
    <t>(3)</t>
  </si>
  <si>
    <t>(4)</t>
  </si>
  <si>
    <t>(5)</t>
  </si>
  <si>
    <t>(6)</t>
  </si>
  <si>
    <t>(7)=(6)-(5)</t>
  </si>
  <si>
    <t>Fakti</t>
  </si>
  <si>
    <t>PBA</t>
  </si>
  <si>
    <t>Buxheti Vjetor</t>
  </si>
  <si>
    <t>Fakti 12 M 2022</t>
  </si>
  <si>
    <t>Diferenca</t>
  </si>
  <si>
    <t>i vitit paraardhes
Viti 2021</t>
  </si>
  <si>
    <t>Plan                   Viti 2022</t>
  </si>
  <si>
    <t>Plan Fillestar Viti 2022</t>
  </si>
  <si>
    <t>Plan i Rishikuar Viti 2022</t>
  </si>
  <si>
    <t xml:space="preserve"> Plani i Periudhes/progresiv</t>
  </si>
  <si>
    <t>i
Periudhes/progresiv</t>
  </si>
  <si>
    <t>Paga</t>
  </si>
  <si>
    <t>Sigurime Shoqërore</t>
  </si>
  <si>
    <t>Mallra dhe Shërbime të Tjera</t>
  </si>
  <si>
    <t>Subvencione</t>
  </si>
  <si>
    <t>Transferta Korente të Brendshme</t>
  </si>
  <si>
    <t>Transferta Korente të Huaja</t>
  </si>
  <si>
    <t>Trans per Buxh. Fam. &amp; Individ</t>
  </si>
  <si>
    <t>Nen-Totali</t>
  </si>
  <si>
    <t>Shpenzime Korrente</t>
  </si>
  <si>
    <t>Kapitale të Patrupëzuara</t>
  </si>
  <si>
    <t>Kapitale të Trupëzuara</t>
  </si>
  <si>
    <t>Transferta Kapitale</t>
  </si>
  <si>
    <t>Nen -Totali</t>
  </si>
  <si>
    <t>Shpenzime Kapitale me financim te brendshem</t>
  </si>
  <si>
    <t>Shpenzime Kapitale me financim te huaj</t>
  </si>
  <si>
    <t>Totali</t>
  </si>
  <si>
    <t>Shpenzime Kapitale</t>
  </si>
  <si>
    <t>Shpenzime nga Të ardhurat jashte limiti</t>
  </si>
  <si>
    <t>Totali (korrente + kapitale + Shp nga te ardh.jashte limiti)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</si>
</sst>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#,##0.0"/>
  </numFmts>
  <fonts count="30" x14ac:knownFonts="1">
    <font>
      <sz val="11"/>
      <color theme="1"/>
      <name val="Calibri"/>
      <family val="2"/>
      <scheme val="minor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u/>
      <sz val="12"/>
      <color rgb="FFC00000"/>
      <name val="Arial Narrow"/>
      <family val="2"/>
      <charset val="238"/>
    </font>
    <font>
      <u/>
      <sz val="12"/>
      <color rgb="FFC00000"/>
      <name val="Arial Narrow"/>
      <family val="2"/>
      <charset val="238"/>
    </font>
    <font>
      <u/>
      <sz val="12"/>
      <color theme="1"/>
      <name val="Arial Narrow"/>
      <family val="2"/>
      <charset val="238"/>
    </font>
    <font>
      <b/>
      <sz val="14"/>
      <color rgb="FFC00000"/>
      <name val="Arial"/>
      <family val="2"/>
    </font>
    <font>
      <b/>
      <sz val="12"/>
      <color indexed="12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rgb="FFC00000"/>
      <name val="Arial Narrow"/>
      <family val="2"/>
      <charset val="238"/>
    </font>
    <font>
      <sz val="8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i/>
      <sz val="8"/>
      <color rgb="FFC00000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b/>
      <i/>
      <sz val="8"/>
      <name val="Arial Narrow"/>
      <family val="2"/>
      <charset val="238"/>
    </font>
    <font>
      <b/>
      <i/>
      <sz val="12"/>
      <name val="Arial Narrow"/>
      <family val="2"/>
      <charset val="238"/>
    </font>
    <font>
      <sz val="12"/>
      <name val="Arial Narrow"/>
      <family val="2"/>
    </font>
    <font>
      <i/>
      <sz val="12"/>
      <name val="Arial Narrow"/>
      <family val="2"/>
    </font>
    <font>
      <i/>
      <sz val="12"/>
      <color theme="1"/>
      <name val="Arial Narrow"/>
      <family val="2"/>
    </font>
    <font>
      <b/>
      <sz val="8"/>
      <color rgb="FFC00000"/>
      <name val="Arial Narrow"/>
      <family val="2"/>
      <charset val="238"/>
    </font>
    <font>
      <b/>
      <sz val="8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8" fillId="0" borderId="1" xfId="0" applyFont="1" applyFill="1" applyBorder="1" applyAlignment="1"/>
    <xf numFmtId="0" fontId="1" fillId="0" borderId="0" xfId="0" applyFont="1" applyFill="1"/>
    <xf numFmtId="0" fontId="9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11" fillId="0" borderId="0" xfId="0" applyFont="1" applyFill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3" fillId="0" borderId="3" xfId="0" applyFont="1" applyFill="1" applyBorder="1" applyAlignment="1"/>
    <xf numFmtId="0" fontId="13" fillId="0" borderId="3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0" fontId="15" fillId="0" borderId="3" xfId="0" applyFont="1" applyFill="1" applyBorder="1" applyAlignment="1">
      <alignment horizontal="right"/>
    </xf>
    <xf numFmtId="0" fontId="15" fillId="0" borderId="4" xfId="0" applyFont="1" applyFill="1" applyBorder="1" applyAlignment="1">
      <alignment horizontal="right"/>
    </xf>
    <xf numFmtId="0" fontId="15" fillId="0" borderId="5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8" xfId="0" applyFont="1" applyFill="1" applyBorder="1" applyAlignment="1">
      <alignment horizontal="right"/>
    </xf>
    <xf numFmtId="0" fontId="14" fillId="0" borderId="7" xfId="0" applyFont="1" applyFill="1" applyBorder="1" applyAlignment="1">
      <alignment horizontal="right"/>
    </xf>
    <xf numFmtId="49" fontId="15" fillId="0" borderId="9" xfId="0" applyNumberFormat="1" applyFont="1" applyFill="1" applyBorder="1" applyAlignment="1">
      <alignment horizontal="center"/>
    </xf>
    <xf numFmtId="0" fontId="13" fillId="0" borderId="10" xfId="0" applyFont="1" applyFill="1" applyBorder="1" applyAlignment="1">
      <alignment horizontal="right"/>
    </xf>
    <xf numFmtId="0" fontId="15" fillId="0" borderId="10" xfId="0" applyFont="1" applyFill="1" applyBorder="1" applyAlignment="1">
      <alignment horizontal="right"/>
    </xf>
    <xf numFmtId="0" fontId="15" fillId="0" borderId="11" xfId="0" applyFont="1" applyFill="1" applyBorder="1" applyAlignment="1">
      <alignment horizontal="right"/>
    </xf>
    <xf numFmtId="49" fontId="18" fillId="0" borderId="13" xfId="0" applyNumberFormat="1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center" vertical="center"/>
    </xf>
    <xf numFmtId="49" fontId="11" fillId="0" borderId="14" xfId="0" applyNumberFormat="1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/>
    </xf>
    <xf numFmtId="0" fontId="19" fillId="0" borderId="21" xfId="0" applyFont="1" applyFill="1" applyBorder="1" applyAlignment="1">
      <alignment horizontal="left"/>
    </xf>
    <xf numFmtId="164" fontId="3" fillId="0" borderId="7" xfId="0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>
      <alignment horizontal="right"/>
    </xf>
    <xf numFmtId="165" fontId="20" fillId="0" borderId="9" xfId="0" applyNumberFormat="1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21" fillId="0" borderId="21" xfId="0" applyFont="1" applyFill="1" applyBorder="1" applyAlignment="1">
      <alignment horizontal="center"/>
    </xf>
    <xf numFmtId="164" fontId="22" fillId="0" borderId="7" xfId="0" applyNumberFormat="1" applyFont="1" applyFill="1" applyBorder="1" applyAlignment="1">
      <alignment horizontal="right"/>
    </xf>
    <xf numFmtId="0" fontId="23" fillId="0" borderId="6" xfId="0" applyFont="1" applyFill="1" applyBorder="1" applyAlignment="1">
      <alignment horizontal="center"/>
    </xf>
    <xf numFmtId="0" fontId="23" fillId="0" borderId="21" xfId="0" applyFont="1" applyFill="1" applyBorder="1" applyAlignment="1">
      <alignment horizontal="center" wrapText="1"/>
    </xf>
    <xf numFmtId="164" fontId="24" fillId="0" borderId="7" xfId="0" applyNumberFormat="1" applyFont="1" applyFill="1" applyBorder="1" applyAlignment="1">
      <alignment horizontal="right"/>
    </xf>
    <xf numFmtId="164" fontId="25" fillId="0" borderId="7" xfId="0" applyNumberFormat="1" applyFont="1" applyFill="1" applyBorder="1" applyAlignment="1">
      <alignment horizontal="right"/>
    </xf>
    <xf numFmtId="164" fontId="26" fillId="0" borderId="7" xfId="0" applyNumberFormat="1" applyFont="1" applyFill="1" applyBorder="1" applyAlignment="1">
      <alignment horizontal="right"/>
    </xf>
    <xf numFmtId="164" fontId="27" fillId="0" borderId="7" xfId="0" applyNumberFormat="1" applyFont="1" applyFill="1" applyBorder="1" applyAlignment="1">
      <alignment horizontal="right"/>
    </xf>
    <xf numFmtId="0" fontId="28" fillId="0" borderId="21" xfId="0" applyFont="1" applyFill="1" applyBorder="1" applyAlignment="1">
      <alignment horizontal="center"/>
    </xf>
    <xf numFmtId="164" fontId="10" fillId="0" borderId="7" xfId="0" applyNumberFormat="1" applyFont="1" applyFill="1" applyBorder="1" applyAlignment="1">
      <alignment horizontal="right"/>
    </xf>
    <xf numFmtId="165" fontId="29" fillId="0" borderId="9" xfId="0" applyNumberFormat="1" applyFont="1" applyFill="1" applyBorder="1" applyAlignment="1">
      <alignment horizontal="center"/>
    </xf>
    <xf numFmtId="164" fontId="10" fillId="0" borderId="26" xfId="0" applyNumberFormat="1" applyFont="1" applyFill="1" applyBorder="1" applyAlignment="1">
      <alignment horizontal="right"/>
    </xf>
    <xf numFmtId="165" fontId="29" fillId="0" borderId="27" xfId="0" applyNumberFormat="1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/>
    </xf>
    <xf numFmtId="0" fontId="23" fillId="0" borderId="23" xfId="0" applyFont="1" applyFill="1" applyBorder="1" applyAlignment="1">
      <alignment horizontal="center"/>
    </xf>
    <xf numFmtId="0" fontId="28" fillId="0" borderId="24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26EF8-7DC8-4FFA-B868-57011EDC5369}">
  <dimension ref="A1:I29"/>
  <sheetViews>
    <sheetView tabSelected="1" workbookViewId="0">
      <selection sqref="A1:I29"/>
    </sheetView>
  </sheetViews>
  <sheetFormatPr defaultRowHeight="15" x14ac:dyDescent="0.25"/>
  <cols>
    <col min="1" max="1" width="12.28515625" customWidth="1"/>
    <col min="2" max="2" width="30.42578125" customWidth="1"/>
    <col min="3" max="4" width="12.7109375" customWidth="1"/>
    <col min="5" max="5" width="12.28515625" customWidth="1"/>
    <col min="6" max="6" width="12.42578125" customWidth="1"/>
    <col min="7" max="7" width="13" customWidth="1"/>
    <col min="8" max="8" width="11.42578125" customWidth="1"/>
    <col min="9" max="9" width="11.85546875" customWidth="1"/>
  </cols>
  <sheetData>
    <row r="1" spans="1:9" ht="15.75" x14ac:dyDescent="0.25">
      <c r="A1" s="1"/>
      <c r="B1" s="2"/>
      <c r="C1" s="3"/>
      <c r="D1" s="3"/>
      <c r="E1" s="4"/>
      <c r="F1" s="4"/>
      <c r="G1" s="4"/>
      <c r="H1" s="4"/>
      <c r="I1" s="5"/>
    </row>
    <row r="2" spans="1:9" ht="15.75" x14ac:dyDescent="0.25">
      <c r="A2" s="6" t="s">
        <v>0</v>
      </c>
      <c r="B2" s="7"/>
      <c r="C2" s="8"/>
      <c r="D2" s="8"/>
      <c r="E2" s="9"/>
      <c r="F2" s="9"/>
      <c r="G2" s="9"/>
      <c r="H2" s="9"/>
      <c r="I2" s="10"/>
    </row>
    <row r="3" spans="1:9" ht="18.75" thickBot="1" x14ac:dyDescent="0.3">
      <c r="A3" s="11" t="s">
        <v>1</v>
      </c>
      <c r="B3" s="11"/>
      <c r="C3" s="11"/>
      <c r="D3" s="8"/>
      <c r="E3" s="9"/>
      <c r="F3" s="9"/>
      <c r="G3" s="9"/>
      <c r="H3" s="9"/>
      <c r="I3" s="10"/>
    </row>
    <row r="4" spans="1:9" ht="16.5" thickBot="1" x14ac:dyDescent="0.3">
      <c r="A4" s="12"/>
      <c r="B4" s="12"/>
      <c r="C4" s="12"/>
      <c r="D4" s="13"/>
      <c r="E4" s="14"/>
      <c r="F4" s="15"/>
      <c r="G4" s="14"/>
      <c r="H4" s="15"/>
      <c r="I4" s="16" t="s">
        <v>2</v>
      </c>
    </row>
    <row r="5" spans="1:9" ht="16.5" x14ac:dyDescent="0.3">
      <c r="A5" s="17"/>
      <c r="B5" s="18"/>
      <c r="C5" s="19"/>
      <c r="D5" s="20"/>
      <c r="E5" s="21"/>
      <c r="F5" s="22"/>
      <c r="G5" s="22"/>
      <c r="H5" s="23"/>
      <c r="I5" s="24"/>
    </row>
    <row r="6" spans="1:9" ht="16.5" x14ac:dyDescent="0.3">
      <c r="A6" s="25" t="s">
        <v>3</v>
      </c>
      <c r="B6" s="26" t="s">
        <v>4</v>
      </c>
      <c r="C6" s="27"/>
      <c r="D6" s="27"/>
      <c r="E6" s="28"/>
      <c r="F6" s="28"/>
      <c r="G6" s="29"/>
      <c r="H6" s="30" t="s">
        <v>5</v>
      </c>
      <c r="I6" s="31" t="s">
        <v>6</v>
      </c>
    </row>
    <row r="7" spans="1:9" ht="16.5" x14ac:dyDescent="0.3">
      <c r="A7" s="25" t="s">
        <v>7</v>
      </c>
      <c r="B7" s="26" t="s">
        <v>8</v>
      </c>
      <c r="C7" s="32"/>
      <c r="D7" s="32"/>
      <c r="E7" s="33"/>
      <c r="F7" s="33"/>
      <c r="G7" s="34"/>
      <c r="H7" s="30" t="s">
        <v>9</v>
      </c>
      <c r="I7" s="31" t="s">
        <v>10</v>
      </c>
    </row>
    <row r="8" spans="1:9" x14ac:dyDescent="0.25">
      <c r="A8" s="62" t="s">
        <v>11</v>
      </c>
      <c r="B8" s="65" t="s">
        <v>12</v>
      </c>
      <c r="C8" s="35" t="s">
        <v>13</v>
      </c>
      <c r="D8" s="35" t="s">
        <v>14</v>
      </c>
      <c r="E8" s="36" t="s">
        <v>15</v>
      </c>
      <c r="F8" s="36" t="s">
        <v>16</v>
      </c>
      <c r="G8" s="36" t="s">
        <v>17</v>
      </c>
      <c r="H8" s="36" t="s">
        <v>18</v>
      </c>
      <c r="I8" s="37" t="s">
        <v>19</v>
      </c>
    </row>
    <row r="9" spans="1:9" ht="15.75" x14ac:dyDescent="0.25">
      <c r="A9" s="63"/>
      <c r="B9" s="66"/>
      <c r="C9" s="38" t="s">
        <v>20</v>
      </c>
      <c r="D9" s="38" t="s">
        <v>21</v>
      </c>
      <c r="E9" s="39" t="s">
        <v>22</v>
      </c>
      <c r="F9" s="39" t="s">
        <v>22</v>
      </c>
      <c r="G9" s="39" t="s">
        <v>22</v>
      </c>
      <c r="H9" s="40" t="s">
        <v>23</v>
      </c>
      <c r="I9" s="68" t="s">
        <v>24</v>
      </c>
    </row>
    <row r="10" spans="1:9" ht="38.25" x14ac:dyDescent="0.25">
      <c r="A10" s="64"/>
      <c r="B10" s="67"/>
      <c r="C10" s="41" t="s">
        <v>25</v>
      </c>
      <c r="D10" s="41" t="s">
        <v>26</v>
      </c>
      <c r="E10" s="42" t="s">
        <v>27</v>
      </c>
      <c r="F10" s="42" t="s">
        <v>28</v>
      </c>
      <c r="G10" s="42" t="s">
        <v>29</v>
      </c>
      <c r="H10" s="42" t="s">
        <v>30</v>
      </c>
      <c r="I10" s="69"/>
    </row>
    <row r="11" spans="1:9" ht="15.75" x14ac:dyDescent="0.25">
      <c r="A11" s="43">
        <v>600</v>
      </c>
      <c r="B11" s="44" t="s">
        <v>31</v>
      </c>
      <c r="C11" s="45">
        <v>9367.7880000000005</v>
      </c>
      <c r="D11" s="46">
        <v>19100</v>
      </c>
      <c r="E11" s="46">
        <v>19100</v>
      </c>
      <c r="F11" s="46">
        <v>14912</v>
      </c>
      <c r="G11" s="45">
        <v>14912</v>
      </c>
      <c r="H11" s="45">
        <v>14797</v>
      </c>
      <c r="I11" s="47">
        <f>G11-H11</f>
        <v>115</v>
      </c>
    </row>
    <row r="12" spans="1:9" ht="15.75" x14ac:dyDescent="0.25">
      <c r="A12" s="43">
        <v>601</v>
      </c>
      <c r="B12" s="44" t="s">
        <v>32</v>
      </c>
      <c r="C12" s="45">
        <v>1545.9829999999999</v>
      </c>
      <c r="D12" s="46">
        <v>3500</v>
      </c>
      <c r="E12" s="46">
        <v>3500</v>
      </c>
      <c r="F12" s="46">
        <v>2466</v>
      </c>
      <c r="G12" s="45">
        <v>2466</v>
      </c>
      <c r="H12" s="45">
        <v>2466</v>
      </c>
      <c r="I12" s="47">
        <f t="shared" ref="I12:I27" si="0">G12-H12</f>
        <v>0</v>
      </c>
    </row>
    <row r="13" spans="1:9" ht="15.75" x14ac:dyDescent="0.25">
      <c r="A13" s="43">
        <v>602</v>
      </c>
      <c r="B13" s="44" t="s">
        <v>33</v>
      </c>
      <c r="C13" s="45">
        <v>1707.635</v>
      </c>
      <c r="D13" s="46">
        <v>9795</v>
      </c>
      <c r="E13" s="46">
        <v>9795</v>
      </c>
      <c r="F13" s="46">
        <v>9279</v>
      </c>
      <c r="G13" s="45">
        <v>9279</v>
      </c>
      <c r="H13" s="45">
        <v>8694</v>
      </c>
      <c r="I13" s="47">
        <f>G13-H13</f>
        <v>585</v>
      </c>
    </row>
    <row r="14" spans="1:9" ht="15.75" x14ac:dyDescent="0.25">
      <c r="A14" s="43">
        <v>603</v>
      </c>
      <c r="B14" s="44" t="s">
        <v>34</v>
      </c>
      <c r="C14" s="45">
        <v>0</v>
      </c>
      <c r="D14" s="46">
        <v>0</v>
      </c>
      <c r="E14" s="46">
        <v>0</v>
      </c>
      <c r="F14" s="46">
        <v>0</v>
      </c>
      <c r="G14" s="45">
        <v>0</v>
      </c>
      <c r="H14" s="45"/>
      <c r="I14" s="47">
        <f t="shared" si="0"/>
        <v>0</v>
      </c>
    </row>
    <row r="15" spans="1:9" ht="15.75" x14ac:dyDescent="0.25">
      <c r="A15" s="43">
        <v>604</v>
      </c>
      <c r="B15" s="44" t="s">
        <v>35</v>
      </c>
      <c r="C15" s="45">
        <v>0</v>
      </c>
      <c r="D15" s="46">
        <v>0</v>
      </c>
      <c r="E15" s="45">
        <v>0</v>
      </c>
      <c r="F15" s="45">
        <v>0</v>
      </c>
      <c r="G15" s="45">
        <v>0</v>
      </c>
      <c r="H15" s="45">
        <v>0</v>
      </c>
      <c r="I15" s="47">
        <f t="shared" si="0"/>
        <v>0</v>
      </c>
    </row>
    <row r="16" spans="1:9" ht="15.75" x14ac:dyDescent="0.25">
      <c r="A16" s="43">
        <v>605</v>
      </c>
      <c r="B16" s="44" t="s">
        <v>36</v>
      </c>
      <c r="C16" s="45">
        <v>0</v>
      </c>
      <c r="D16" s="46">
        <v>0</v>
      </c>
      <c r="E16" s="45">
        <v>0</v>
      </c>
      <c r="F16" s="45">
        <v>0</v>
      </c>
      <c r="G16" s="45">
        <v>0</v>
      </c>
      <c r="H16" s="45">
        <v>0</v>
      </c>
      <c r="I16" s="47">
        <f t="shared" si="0"/>
        <v>0</v>
      </c>
    </row>
    <row r="17" spans="1:9" ht="15.75" x14ac:dyDescent="0.25">
      <c r="A17" s="43">
        <v>606</v>
      </c>
      <c r="B17" s="44" t="s">
        <v>37</v>
      </c>
      <c r="C17" s="45">
        <v>15.8</v>
      </c>
      <c r="D17" s="46">
        <v>144</v>
      </c>
      <c r="E17" s="45">
        <v>144</v>
      </c>
      <c r="F17" s="45">
        <v>354</v>
      </c>
      <c r="G17" s="45">
        <v>354</v>
      </c>
      <c r="H17" s="45">
        <v>245</v>
      </c>
      <c r="I17" s="47">
        <f t="shared" si="0"/>
        <v>109</v>
      </c>
    </row>
    <row r="18" spans="1:9" ht="15.75" x14ac:dyDescent="0.25">
      <c r="A18" s="48" t="s">
        <v>38</v>
      </c>
      <c r="B18" s="49" t="s">
        <v>39</v>
      </c>
      <c r="C18" s="50">
        <f t="shared" ref="C18:H18" si="1">SUM(C11:C17)</f>
        <v>12637.206</v>
      </c>
      <c r="D18" s="50">
        <f t="shared" si="1"/>
        <v>32539</v>
      </c>
      <c r="E18" s="50">
        <f t="shared" si="1"/>
        <v>32539</v>
      </c>
      <c r="F18" s="50">
        <f t="shared" si="1"/>
        <v>27011</v>
      </c>
      <c r="G18" s="50">
        <f t="shared" si="1"/>
        <v>27011</v>
      </c>
      <c r="H18" s="50">
        <f t="shared" si="1"/>
        <v>26202</v>
      </c>
      <c r="I18" s="47">
        <f>G18-H18</f>
        <v>809</v>
      </c>
    </row>
    <row r="19" spans="1:9" ht="15.75" x14ac:dyDescent="0.25">
      <c r="A19" s="43">
        <v>230</v>
      </c>
      <c r="B19" s="44" t="s">
        <v>40</v>
      </c>
      <c r="C19" s="45">
        <v>189926.08</v>
      </c>
      <c r="D19" s="46">
        <v>173939</v>
      </c>
      <c r="E19" s="46">
        <v>173939</v>
      </c>
      <c r="F19" s="46">
        <v>253877</v>
      </c>
      <c r="G19" s="45">
        <v>253877</v>
      </c>
      <c r="H19" s="45">
        <v>251400</v>
      </c>
      <c r="I19" s="47">
        <f t="shared" si="0"/>
        <v>2477</v>
      </c>
    </row>
    <row r="20" spans="1:9" ht="15.75" x14ac:dyDescent="0.25">
      <c r="A20" s="43">
        <v>231</v>
      </c>
      <c r="B20" s="44" t="s">
        <v>41</v>
      </c>
      <c r="C20" s="45">
        <v>0</v>
      </c>
      <c r="D20" s="46">
        <v>3130</v>
      </c>
      <c r="E20" s="46">
        <v>3130</v>
      </c>
      <c r="F20" s="46">
        <v>3192</v>
      </c>
      <c r="G20" s="45">
        <v>12610</v>
      </c>
      <c r="H20" s="45">
        <v>3192</v>
      </c>
      <c r="I20" s="47">
        <f>G20-H20</f>
        <v>9418</v>
      </c>
    </row>
    <row r="21" spans="1:9" ht="15.75" x14ac:dyDescent="0.25">
      <c r="A21" s="43">
        <v>232</v>
      </c>
      <c r="B21" s="44" t="s">
        <v>42</v>
      </c>
      <c r="C21" s="45">
        <v>0</v>
      </c>
      <c r="D21" s="46">
        <v>0</v>
      </c>
      <c r="E21" s="45">
        <v>0</v>
      </c>
      <c r="F21" s="45">
        <v>0</v>
      </c>
      <c r="G21" s="45">
        <v>0</v>
      </c>
      <c r="H21" s="45">
        <v>0</v>
      </c>
      <c r="I21" s="47">
        <f t="shared" si="0"/>
        <v>0</v>
      </c>
    </row>
    <row r="22" spans="1:9" ht="51" x14ac:dyDescent="0.25">
      <c r="A22" s="51" t="s">
        <v>43</v>
      </c>
      <c r="B22" s="52" t="s">
        <v>44</v>
      </c>
      <c r="C22" s="50">
        <f t="shared" ref="C22:H22" si="2">SUM(C19:C21)</f>
        <v>189926.08</v>
      </c>
      <c r="D22" s="50">
        <f t="shared" si="2"/>
        <v>177069</v>
      </c>
      <c r="E22" s="50">
        <f t="shared" si="2"/>
        <v>177069</v>
      </c>
      <c r="F22" s="50">
        <f t="shared" si="2"/>
        <v>257069</v>
      </c>
      <c r="G22" s="50">
        <f t="shared" si="2"/>
        <v>266487</v>
      </c>
      <c r="H22" s="50">
        <f t="shared" si="2"/>
        <v>254592</v>
      </c>
      <c r="I22" s="47">
        <f t="shared" si="0"/>
        <v>11895</v>
      </c>
    </row>
    <row r="23" spans="1:9" ht="15.75" x14ac:dyDescent="0.25">
      <c r="A23" s="43">
        <v>230</v>
      </c>
      <c r="B23" s="44" t="s">
        <v>40</v>
      </c>
      <c r="C23" s="50">
        <v>0</v>
      </c>
      <c r="D23" s="53">
        <v>0</v>
      </c>
      <c r="E23" s="50">
        <v>0</v>
      </c>
      <c r="F23" s="50">
        <v>0</v>
      </c>
      <c r="G23" s="50">
        <v>0</v>
      </c>
      <c r="H23" s="50">
        <v>0</v>
      </c>
      <c r="I23" s="47">
        <f t="shared" si="0"/>
        <v>0</v>
      </c>
    </row>
    <row r="24" spans="1:9" ht="15.75" x14ac:dyDescent="0.25">
      <c r="A24" s="43">
        <v>231</v>
      </c>
      <c r="B24" s="44" t="s">
        <v>41</v>
      </c>
      <c r="C24" s="54">
        <v>4475.6099999999997</v>
      </c>
      <c r="D24" s="55">
        <v>17340</v>
      </c>
      <c r="E24" s="56">
        <v>17340</v>
      </c>
      <c r="F24" s="56">
        <v>9890</v>
      </c>
      <c r="G24" s="45">
        <v>9890</v>
      </c>
      <c r="H24" s="45">
        <v>10676</v>
      </c>
      <c r="I24" s="47">
        <f>G24-H24</f>
        <v>-786</v>
      </c>
    </row>
    <row r="25" spans="1:9" ht="15.75" x14ac:dyDescent="0.25">
      <c r="A25" s="43">
        <v>232</v>
      </c>
      <c r="B25" s="44" t="s">
        <v>42</v>
      </c>
      <c r="C25" s="50">
        <v>0</v>
      </c>
      <c r="D25" s="53">
        <v>0</v>
      </c>
      <c r="E25" s="50">
        <v>0</v>
      </c>
      <c r="F25" s="50">
        <v>0</v>
      </c>
      <c r="G25" s="50">
        <v>0</v>
      </c>
      <c r="H25" s="50">
        <v>0</v>
      </c>
      <c r="I25" s="47">
        <f>G25-H25</f>
        <v>0</v>
      </c>
    </row>
    <row r="26" spans="1:9" ht="51" x14ac:dyDescent="0.25">
      <c r="A26" s="51" t="s">
        <v>43</v>
      </c>
      <c r="B26" s="52" t="s">
        <v>45</v>
      </c>
      <c r="C26" s="50">
        <f>SUM(C23:C25)</f>
        <v>4475.6099999999997</v>
      </c>
      <c r="D26" s="50">
        <f>SUM(D23:D25)</f>
        <v>17340</v>
      </c>
      <c r="E26" s="50">
        <f>SUM(E23:E25)</f>
        <v>17340</v>
      </c>
      <c r="F26" s="50">
        <f>SUM(F23:F25)</f>
        <v>9890</v>
      </c>
      <c r="G26" s="50">
        <v>9890</v>
      </c>
      <c r="H26" s="50">
        <v>10676</v>
      </c>
      <c r="I26" s="47">
        <f>G26-H26</f>
        <v>-786</v>
      </c>
    </row>
    <row r="27" spans="1:9" ht="15.75" x14ac:dyDescent="0.25">
      <c r="A27" s="48" t="s">
        <v>46</v>
      </c>
      <c r="B27" s="57" t="s">
        <v>47</v>
      </c>
      <c r="C27" s="58">
        <f t="shared" ref="C27:H27" si="3">C22+C26</f>
        <v>194401.68999999997</v>
      </c>
      <c r="D27" s="58">
        <f t="shared" si="3"/>
        <v>194409</v>
      </c>
      <c r="E27" s="58">
        <f t="shared" si="3"/>
        <v>194409</v>
      </c>
      <c r="F27" s="58">
        <f t="shared" si="3"/>
        <v>266959</v>
      </c>
      <c r="G27" s="58">
        <f t="shared" si="3"/>
        <v>276377</v>
      </c>
      <c r="H27" s="58">
        <f t="shared" si="3"/>
        <v>265268</v>
      </c>
      <c r="I27" s="47">
        <f t="shared" si="0"/>
        <v>11109</v>
      </c>
    </row>
    <row r="28" spans="1:9" ht="15.75" x14ac:dyDescent="0.25">
      <c r="A28" s="70" t="s">
        <v>48</v>
      </c>
      <c r="B28" s="71"/>
      <c r="C28" s="58">
        <v>0</v>
      </c>
      <c r="D28" s="58"/>
      <c r="E28" s="58"/>
      <c r="F28" s="58"/>
      <c r="G28" s="58"/>
      <c r="H28" s="58">
        <v>0</v>
      </c>
      <c r="I28" s="59"/>
    </row>
    <row r="29" spans="1:9" ht="16.5" thickBot="1" x14ac:dyDescent="0.3">
      <c r="A29" s="72" t="s">
        <v>49</v>
      </c>
      <c r="B29" s="73"/>
      <c r="C29" s="60">
        <f t="shared" ref="C29:H29" si="4">C18+C22+C26</f>
        <v>207038.89599999998</v>
      </c>
      <c r="D29" s="60">
        <f t="shared" si="4"/>
        <v>226948</v>
      </c>
      <c r="E29" s="60">
        <f t="shared" si="4"/>
        <v>226948</v>
      </c>
      <c r="F29" s="60">
        <f t="shared" si="4"/>
        <v>293970</v>
      </c>
      <c r="G29" s="60">
        <f t="shared" si="4"/>
        <v>303388</v>
      </c>
      <c r="H29" s="60">
        <f t="shared" si="4"/>
        <v>291470</v>
      </c>
      <c r="I29" s="61">
        <f>I18+I27+I28</f>
        <v>11918</v>
      </c>
    </row>
  </sheetData>
  <mergeCells count="5">
    <mergeCell ref="A8:A10"/>
    <mergeCell ref="B8:B10"/>
    <mergeCell ref="I9:I10"/>
    <mergeCell ref="A28:B28"/>
    <mergeCell ref="A29:B29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2023-11-22T09:08:45Z</cp:lastPrinted>
  <dcterms:created xsi:type="dcterms:W3CDTF">2023-11-21T08:15:01Z</dcterms:created>
  <dcterms:modified xsi:type="dcterms:W3CDTF">2023-11-22T09:08:58Z</dcterms:modified>
</cp:coreProperties>
</file>